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C13" i="2" l="1"/>
  <c r="C9" i="2"/>
  <c r="E13" i="2"/>
  <c r="E9" i="2"/>
  <c r="G13" i="2"/>
  <c r="G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<sst xmlns="http://schemas.openxmlformats.org/spreadsheetml/2006/main" count="30" uniqueCount="22">
  <si>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</si>
  <si>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</si>
  <si>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</si>
  <si>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</si>
  <si>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</si>
  <si>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</si>
  <si>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</si>
  <si>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</si>
  <si>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</si>
  <si>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</si>
  <si>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</si>
  <si>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</si>
  <si>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</si>
  <si>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</si>
  <si>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</si>
  <si>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</si>
  <si>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</si>
  <si>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</si>
  <si>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</si>
  <si>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</si>
  <si>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ΙΑΝΟΥΑΡΙΟΣ</t>
  </si>
  <si>
    <t>ΦΕΒΡΟΥΑΡΙΟΣ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</si>
</sst>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Φεβρουάριο</a:t>
            </a:r>
            <a:r>
              <a:rPr lang="el-GR" baseline="0"/>
              <a:t>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3.0742017139894478E-2</c:v>
                </c:pt>
                <c:pt idx="1">
                  <c:v>0.1692640824666809</c:v>
                </c:pt>
                <c:pt idx="2">
                  <c:v>0.18256122480100034</c:v>
                </c:pt>
                <c:pt idx="3">
                  <c:v>0.21549910030803013</c:v>
                </c:pt>
                <c:pt idx="4">
                  <c:v>0.40193357528439416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7.7518875292892475E-2</c:v>
                </c:pt>
                <c:pt idx="1">
                  <c:v>0.39202030721166364</c:v>
                </c:pt>
                <c:pt idx="2">
                  <c:v>0.32595678208799794</c:v>
                </c:pt>
                <c:pt idx="3">
                  <c:v>8.0122363967716742E-2</c:v>
                </c:pt>
                <c:pt idx="4">
                  <c:v>0.12438167143972924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55616"/>
        <c:axId val="175264896"/>
      </c:barChart>
      <c:catAx>
        <c:axId val="1626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2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2648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56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Φεβρουάριος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183</c:v>
                </c:pt>
                <c:pt idx="1">
                  <c:v>473</c:v>
                </c:pt>
                <c:pt idx="2">
                  <c:v>656</c:v>
                </c:pt>
                <c:pt idx="3">
                  <c:v>-978</c:v>
                </c:pt>
                <c:pt idx="4">
                  <c:v>-5835</c:v>
                </c:pt>
                <c:pt idx="5">
                  <c:v>-11268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13952"/>
        <c:axId val="216815488"/>
      </c:barChart>
      <c:catAx>
        <c:axId val="2168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815488"/>
        <c:crosses val="autoZero"/>
        <c:auto val="1"/>
        <c:lblAlgn val="ctr"/>
        <c:lblOffset val="100"/>
        <c:noMultiLvlLbl val="0"/>
      </c:catAx>
      <c:valAx>
        <c:axId val="216815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813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Q13" sqref="Q13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1613</v>
      </c>
      <c r="D7" s="32">
        <f>C7/C14</f>
        <v>0.10453661697990926</v>
      </c>
      <c r="E7" s="36">
        <v>1008</v>
      </c>
      <c r="F7" s="32">
        <f>E7/E14</f>
        <v>3.0742017139894478E-2</v>
      </c>
      <c r="G7" s="36">
        <v>1191</v>
      </c>
      <c r="H7" s="32">
        <f>G7/G14</f>
        <v>7.7518875292892475E-2</v>
      </c>
      <c r="I7" s="25">
        <f t="shared" ref="I7:I12" si="0">G7-E7</f>
        <v>183</v>
      </c>
      <c r="J7" s="26">
        <f t="shared" ref="J7:J13" si="1">I7/E7</f>
        <v>0.18154761904761904</v>
      </c>
      <c r="K7" s="25">
        <f>G7-C7</f>
        <v>-422</v>
      </c>
      <c r="L7" s="46">
        <f>K7/C7</f>
        <v>-0.26162430254184749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7956</v>
      </c>
      <c r="D8" s="32">
        <f>C8/C14</f>
        <v>0.5156189241736876</v>
      </c>
      <c r="E8" s="37">
        <v>5550</v>
      </c>
      <c r="F8" s="32">
        <f>E8/E14</f>
        <v>0.1692640824666809</v>
      </c>
      <c r="G8" s="37">
        <v>6023</v>
      </c>
      <c r="H8" s="32">
        <f>G8/G14</f>
        <v>0.39202030721166364</v>
      </c>
      <c r="I8" s="25">
        <f t="shared" si="0"/>
        <v>473</v>
      </c>
      <c r="J8" s="26">
        <f t="shared" si="1"/>
        <v>8.5225225225225229E-2</v>
      </c>
      <c r="K8" s="25">
        <f t="shared" ref="K8:K14" si="2">G8-C8</f>
        <v>-1933</v>
      </c>
      <c r="L8" s="46">
        <f t="shared" ref="L8:L14" si="3">K8/C8</f>
        <v>-0.24296128707893414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9569</v>
      </c>
      <c r="D9" s="33">
        <f>C9/C14</f>
        <v>0.62015554115359683</v>
      </c>
      <c r="E9" s="38">
        <f t="shared" ref="E9" si="5">SUM(E7:E8)</f>
        <v>6558</v>
      </c>
      <c r="F9" s="33">
        <f>E9/E14</f>
        <v>0.20000609960657537</v>
      </c>
      <c r="G9" s="38">
        <f t="shared" ref="G9" si="6">SUM(G7:G8)</f>
        <v>7214</v>
      </c>
      <c r="H9" s="33">
        <f>G9/G14</f>
        <v>0.46953918250455612</v>
      </c>
      <c r="I9" s="27">
        <f t="shared" si="0"/>
        <v>656</v>
      </c>
      <c r="J9" s="28">
        <f t="shared" si="1"/>
        <v>0.10003049710277524</v>
      </c>
      <c r="K9" s="27">
        <f t="shared" si="2"/>
        <v>-2355</v>
      </c>
      <c r="L9" s="48">
        <f t="shared" si="3"/>
        <v>-0.24610722123523879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2608</v>
      </c>
      <c r="D10" s="32">
        <f>C10/C14</f>
        <v>0.16902138690861956</v>
      </c>
      <c r="E10" s="37">
        <v>5986</v>
      </c>
      <c r="F10" s="32">
        <f>E10/E14</f>
        <v>0.18256122480100034</v>
      </c>
      <c r="G10" s="37">
        <v>5008</v>
      </c>
      <c r="H10" s="32">
        <f>G10/G14</f>
        <v>0.32595678208799794</v>
      </c>
      <c r="I10" s="25">
        <f t="shared" si="0"/>
        <v>-978</v>
      </c>
      <c r="J10" s="26">
        <f t="shared" si="1"/>
        <v>-0.16338122285332443</v>
      </c>
      <c r="K10" s="25">
        <f t="shared" si="2"/>
        <v>2400</v>
      </c>
      <c r="L10" s="46">
        <f t="shared" si="3"/>
        <v>0.92024539877300615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1252</v>
      </c>
      <c r="D11" s="32">
        <f>C11/C14</f>
        <v>8.1140635126377189E-2</v>
      </c>
      <c r="E11" s="37">
        <v>7066</v>
      </c>
      <c r="F11" s="32">
        <f>E11/E14</f>
        <v>0.21549910030803013</v>
      </c>
      <c r="G11" s="37">
        <v>1231</v>
      </c>
      <c r="H11" s="32">
        <f>G11/G14</f>
        <v>8.0122363967716742E-2</v>
      </c>
      <c r="I11" s="25">
        <f t="shared" si="0"/>
        <v>-5835</v>
      </c>
      <c r="J11" s="26">
        <f t="shared" si="1"/>
        <v>-0.82578545145768467</v>
      </c>
      <c r="K11" s="25">
        <f t="shared" si="2"/>
        <v>-21</v>
      </c>
      <c r="L11" s="46">
        <f t="shared" si="3"/>
        <v>-1.6773162939297124E-2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2001</v>
      </c>
      <c r="D12" s="33">
        <f>C12/C14</f>
        <v>0.12968243681140634</v>
      </c>
      <c r="E12" s="38">
        <v>13179</v>
      </c>
      <c r="F12" s="33">
        <f>E12/E14</f>
        <v>0.40193357528439416</v>
      </c>
      <c r="G12" s="38">
        <v>1911</v>
      </c>
      <c r="H12" s="33">
        <f>G12/G14</f>
        <v>0.12438167143972924</v>
      </c>
      <c r="I12" s="27">
        <f t="shared" si="0"/>
        <v>-11268</v>
      </c>
      <c r="J12" s="28">
        <f t="shared" si="1"/>
        <v>-0.85499658547689505</v>
      </c>
      <c r="K12" s="27">
        <f t="shared" si="2"/>
        <v>-90</v>
      </c>
      <c r="L12" s="48">
        <f t="shared" si="3"/>
        <v>-4.4977511244377814E-2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3253</v>
      </c>
      <c r="D13" s="33">
        <f>C13/C14</f>
        <v>0.21082307193778355</v>
      </c>
      <c r="E13" s="39">
        <f t="shared" ref="E13" si="8">E11+E12</f>
        <v>20245</v>
      </c>
      <c r="F13" s="33">
        <f>E13/E14</f>
        <v>0.61743267559242432</v>
      </c>
      <c r="G13" s="39">
        <f t="shared" ref="G13" si="9">G11+G12</f>
        <v>3142</v>
      </c>
      <c r="H13" s="33">
        <f>G13/G14</f>
        <v>0.20450403540744597</v>
      </c>
      <c r="I13" s="27">
        <f>SUM(I11,I12)</f>
        <v>-17103</v>
      </c>
      <c r="J13" s="28">
        <f t="shared" si="1"/>
        <v>-0.84480118547789573</v>
      </c>
      <c r="K13" s="35">
        <f t="shared" ref="K13" si="10">K11+K12</f>
        <v>-111</v>
      </c>
      <c r="L13" s="48">
        <f t="shared" si="3"/>
        <v>-3.4122348601291118E-2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15430</v>
      </c>
      <c r="D14" s="42">
        <f>C14/C14</f>
        <v>1</v>
      </c>
      <c r="E14" s="41">
        <f t="shared" ref="E14" si="12">E7+E8+E10+E11+E12</f>
        <v>32789</v>
      </c>
      <c r="F14" s="42">
        <f>E14/E14</f>
        <v>1</v>
      </c>
      <c r="G14" s="41">
        <f>G7+G8+G10+G11+G12</f>
        <v>15364</v>
      </c>
      <c r="H14" s="42">
        <v>1</v>
      </c>
      <c r="I14" s="43">
        <f>SUM(I7,I8,I10,I13)</f>
        <v>-17425</v>
      </c>
      <c r="J14" s="44">
        <f>I14/E14</f>
        <v>-0.53142822287962421</v>
      </c>
      <c r="K14" s="45">
        <f t="shared" si="2"/>
        <v>-66</v>
      </c>
      <c r="L14" s="50">
        <f t="shared" si="3"/>
        <v>-4.2773817239144521E-3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3.0742017139894478E-2</v>
      </c>
      <c r="P17" s="13">
        <f>H7</f>
        <v>7.7518875292892475E-2</v>
      </c>
    </row>
    <row r="18" spans="14:24" ht="13.5" thickBot="1" x14ac:dyDescent="0.25">
      <c r="N18" s="18" t="s">
        <v>15</v>
      </c>
      <c r="O18" s="13">
        <f>F8</f>
        <v>0.1692640824666809</v>
      </c>
      <c r="P18" s="13">
        <f>H8</f>
        <v>0.39202030721166364</v>
      </c>
    </row>
    <row r="19" spans="14:24" ht="16.5" thickBot="1" x14ac:dyDescent="0.3">
      <c r="N19" s="15" t="s">
        <v>11</v>
      </c>
      <c r="O19" s="13">
        <f>F10</f>
        <v>0.18256122480100034</v>
      </c>
      <c r="P19" s="13">
        <f>H10</f>
        <v>0.32595678208799794</v>
      </c>
      <c r="X19" s="8"/>
    </row>
    <row r="20" spans="14:24" ht="13.5" thickBot="1" x14ac:dyDescent="0.25">
      <c r="N20" s="15" t="s">
        <v>10</v>
      </c>
      <c r="O20" s="13">
        <f>F11</f>
        <v>0.21549910030803013</v>
      </c>
      <c r="P20" s="13">
        <f>H11</f>
        <v>8.0122363967716742E-2</v>
      </c>
    </row>
    <row r="21" spans="14:24" ht="13.5" thickBot="1" x14ac:dyDescent="0.25">
      <c r="N21" s="16" t="s">
        <v>9</v>
      </c>
      <c r="O21" s="17">
        <f>F12</f>
        <v>0.40193357528439416</v>
      </c>
      <c r="P21" s="17">
        <f>H12</f>
        <v>0.12438167143972924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2022-03-21T08:01:54Z</cp:lastPrinted>
  <dcterms:created xsi:type="dcterms:W3CDTF">2003-11-05T10:42:27Z</dcterms:created>
  <dcterms:modified xsi:type="dcterms:W3CDTF">2022-03-21T08:01:56Z</dcterms:modified>
</cp:coreProperties>
</file>